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2020—2021奖学金（研2、3）修改版 " sheetId="6" r:id="rId1"/>
  </sheets>
  <calcPr calcId="144525"/>
</workbook>
</file>

<file path=xl/sharedStrings.xml><?xml version="1.0" encoding="utf-8"?>
<sst xmlns="http://schemas.openxmlformats.org/spreadsheetml/2006/main" count="40" uniqueCount="36">
  <si>
    <r>
      <rPr>
        <sz val="12"/>
        <color theme="1"/>
        <rFont val="宋体"/>
        <charset val="134"/>
      </rPr>
      <t>专业</t>
    </r>
  </si>
  <si>
    <r>
      <rPr>
        <sz val="12"/>
        <color theme="1"/>
        <rFont val="宋体"/>
        <charset val="134"/>
      </rPr>
      <t>总人数</t>
    </r>
  </si>
  <si>
    <r>
      <rPr>
        <sz val="12"/>
        <color theme="1"/>
        <rFont val="宋体"/>
        <charset val="134"/>
      </rPr>
      <t>调整后总人数（去除挂科人数）</t>
    </r>
  </si>
  <si>
    <r>
      <rPr>
        <sz val="12"/>
        <color theme="1"/>
        <rFont val="宋体"/>
        <charset val="134"/>
      </rPr>
      <t>应分配名额指标</t>
    </r>
  </si>
  <si>
    <r>
      <rPr>
        <sz val="12"/>
        <color theme="1"/>
        <rFont val="宋体"/>
        <charset val="134"/>
      </rPr>
      <t>应分配一等奖名额</t>
    </r>
  </si>
  <si>
    <r>
      <rPr>
        <sz val="12"/>
        <color theme="1"/>
        <rFont val="宋体"/>
        <charset val="134"/>
      </rPr>
      <t>应分配二等奖名额</t>
    </r>
  </si>
  <si>
    <r>
      <rPr>
        <sz val="12"/>
        <color theme="1"/>
        <rFont val="宋体"/>
        <charset val="134"/>
      </rPr>
      <t>应分配三等奖名额</t>
    </r>
  </si>
  <si>
    <r>
      <rPr>
        <sz val="12"/>
        <color theme="1"/>
        <rFont val="宋体"/>
        <charset val="134"/>
      </rPr>
      <t>调整后一等奖</t>
    </r>
  </si>
  <si>
    <r>
      <rPr>
        <sz val="12"/>
        <color theme="1"/>
        <rFont val="宋体"/>
        <charset val="134"/>
      </rPr>
      <t>调整后二等奖</t>
    </r>
  </si>
  <si>
    <r>
      <rPr>
        <sz val="12"/>
        <color theme="1"/>
        <rFont val="宋体"/>
        <charset val="134"/>
      </rPr>
      <t>调整后三等奖</t>
    </r>
  </si>
  <si>
    <r>
      <rPr>
        <sz val="12"/>
        <color theme="1"/>
        <rFont val="宋体"/>
        <charset val="134"/>
      </rPr>
      <t>调整后总数</t>
    </r>
  </si>
  <si>
    <t>金融</t>
  </si>
  <si>
    <t>国际商务</t>
  </si>
  <si>
    <t>保险</t>
  </si>
  <si>
    <t>应用统计</t>
  </si>
  <si>
    <r>
      <rPr>
        <sz val="12"/>
        <color theme="1"/>
        <rFont val="宋体"/>
        <charset val="134"/>
      </rPr>
      <t>区域经济学</t>
    </r>
  </si>
  <si>
    <r>
      <rPr>
        <sz val="12"/>
        <color theme="1"/>
        <rFont val="宋体"/>
        <charset val="134"/>
      </rPr>
      <t>金融学</t>
    </r>
  </si>
  <si>
    <r>
      <rPr>
        <sz val="12"/>
        <color theme="1"/>
        <rFont val="宋体"/>
        <charset val="134"/>
      </rPr>
      <t>国际贸易学</t>
    </r>
  </si>
  <si>
    <r>
      <rPr>
        <sz val="12"/>
        <color theme="1"/>
        <rFont val="宋体"/>
        <charset val="134"/>
      </rPr>
      <t>人口学</t>
    </r>
  </si>
  <si>
    <r>
      <rPr>
        <sz val="12"/>
        <color theme="1"/>
        <rFont val="宋体"/>
        <charset val="134"/>
      </rPr>
      <t>世界经济</t>
    </r>
  </si>
  <si>
    <r>
      <rPr>
        <sz val="12"/>
        <color theme="1"/>
        <rFont val="宋体"/>
        <charset val="134"/>
      </rPr>
      <t>西方经济</t>
    </r>
  </si>
  <si>
    <r>
      <rPr>
        <sz val="12"/>
        <color theme="1"/>
        <rFont val="宋体"/>
        <charset val="134"/>
      </rPr>
      <t>人口、资源和环境经济学</t>
    </r>
  </si>
  <si>
    <r>
      <rPr>
        <sz val="12"/>
        <color theme="1"/>
        <rFont val="宋体"/>
        <charset val="134"/>
      </rPr>
      <t>政治经济学</t>
    </r>
  </si>
  <si>
    <r>
      <rPr>
        <sz val="12"/>
        <color theme="1"/>
        <rFont val="宋体"/>
        <charset val="134"/>
      </rPr>
      <t>国民经济学</t>
    </r>
  </si>
  <si>
    <r>
      <rPr>
        <sz val="12"/>
        <color theme="1"/>
        <rFont val="宋体"/>
        <charset val="134"/>
      </rPr>
      <t>统计学</t>
    </r>
  </si>
  <si>
    <t>20级</t>
  </si>
  <si>
    <t>区域经济学</t>
  </si>
  <si>
    <t>金融学</t>
  </si>
  <si>
    <t>国际贸易学</t>
  </si>
  <si>
    <t>统计学</t>
  </si>
  <si>
    <t>人口学</t>
  </si>
  <si>
    <t>世界经济、西方经济</t>
  </si>
  <si>
    <r>
      <rPr>
        <sz val="12"/>
        <color theme="1"/>
        <rFont val="Times New Roman"/>
        <charset val="134"/>
      </rPr>
      <t>人口、资源和环境经济学、</t>
    </r>
    <r>
      <rPr>
        <sz val="12"/>
        <color rgb="FF000000"/>
        <rFont val="宋体"/>
        <charset val="134"/>
      </rPr>
      <t>劳动</t>
    </r>
    <r>
      <rPr>
        <sz val="12"/>
        <color rgb="FF000000"/>
        <rFont val="Times New Roman"/>
        <charset val="134"/>
      </rPr>
      <t>经济学</t>
    </r>
  </si>
  <si>
    <r>
      <rPr>
        <sz val="12"/>
        <color theme="1"/>
        <rFont val="Times New Roman"/>
        <charset val="134"/>
      </rPr>
      <t>政治经济学、</t>
    </r>
    <r>
      <rPr>
        <sz val="12"/>
        <color rgb="FF000000"/>
        <rFont val="宋体"/>
        <charset val="134"/>
      </rPr>
      <t>国民</t>
    </r>
    <r>
      <rPr>
        <sz val="12"/>
        <color rgb="FF000000"/>
        <rFont val="Times New Roman"/>
        <charset val="134"/>
      </rPr>
      <t>经济学、数量经济学</t>
    </r>
  </si>
  <si>
    <t>19级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</si>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</sst>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7"/>
      <name val="等线"/>
      <charset val="134"/>
      <scheme val="minor"/>
    </font>
    <font>
      <sz val="11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5" zoomScaleNormal="85" workbookViewId="0">
      <selection activeCell="A2" sqref="A2:K21"/>
    </sheetView>
  </sheetViews>
  <sheetFormatPr defaultColWidth="9" defaultRowHeight="14"/>
  <cols>
    <col min="1" max="1" width="37.9333333333333" customWidth="1"/>
    <col min="3" max="3" width="12.725" customWidth="1"/>
    <col min="4" max="4" width="9.26666666666667" customWidth="1"/>
    <col min="6" max="6" width="9.26666666666667" customWidth="1"/>
    <col min="8" max="8" width="8.725" style="1"/>
    <col min="9" max="11" width="8.725" style="2"/>
    <col min="15" max="15" width="11.9083333333333" customWidth="1"/>
  </cols>
  <sheetData>
    <row r="1" ht="45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</row>
    <row r="2" ht="15.5" spans="1:15">
      <c r="A2" s="5" t="s">
        <v>11</v>
      </c>
      <c r="B2" s="3">
        <v>48</v>
      </c>
      <c r="C2" s="3">
        <v>48</v>
      </c>
      <c r="D2" s="6">
        <f t="shared" ref="D2:D10" si="0">C2*0.9</f>
        <v>43.2</v>
      </c>
      <c r="E2" s="7">
        <f t="shared" ref="E2:E10" si="1">C2*0.1</f>
        <v>4.8</v>
      </c>
      <c r="F2" s="7">
        <f t="shared" ref="F2:F10" si="2">C2*0.3</f>
        <v>14.4</v>
      </c>
      <c r="G2" s="7">
        <f t="shared" ref="G2:G10" si="3">C2*0.5</f>
        <v>24</v>
      </c>
      <c r="H2" s="4">
        <v>43</v>
      </c>
      <c r="I2" s="39">
        <v>5</v>
      </c>
      <c r="J2" s="39">
        <v>14</v>
      </c>
      <c r="K2" s="39">
        <v>24</v>
      </c>
      <c r="L2" s="39">
        <v>5</v>
      </c>
      <c r="M2" s="39">
        <v>14</v>
      </c>
      <c r="N2" s="39">
        <v>24</v>
      </c>
      <c r="O2" s="40">
        <f t="shared" ref="O2:O10" si="4">L2+N2+M2</f>
        <v>43</v>
      </c>
    </row>
    <row r="3" ht="15.5" spans="1:15">
      <c r="A3" s="5" t="s">
        <v>12</v>
      </c>
      <c r="B3" s="3">
        <v>18</v>
      </c>
      <c r="C3" s="3">
        <v>18</v>
      </c>
      <c r="D3" s="6">
        <f t="shared" si="0"/>
        <v>16.2</v>
      </c>
      <c r="E3" s="7">
        <f t="shared" si="1"/>
        <v>1.8</v>
      </c>
      <c r="F3" s="7">
        <f t="shared" si="2"/>
        <v>5.4</v>
      </c>
      <c r="G3" s="7">
        <f t="shared" si="3"/>
        <v>9</v>
      </c>
      <c r="H3" s="4">
        <v>16</v>
      </c>
      <c r="I3" s="39">
        <v>2</v>
      </c>
      <c r="J3" s="39">
        <v>5</v>
      </c>
      <c r="K3" s="39">
        <v>9</v>
      </c>
      <c r="L3" s="39">
        <v>2</v>
      </c>
      <c r="M3" s="39">
        <v>5</v>
      </c>
      <c r="N3" s="39">
        <v>9</v>
      </c>
      <c r="O3" s="40">
        <f t="shared" si="4"/>
        <v>16</v>
      </c>
    </row>
    <row r="4" ht="15.5" spans="1:15">
      <c r="A4" s="5" t="s">
        <v>13</v>
      </c>
      <c r="B4" s="3">
        <v>13</v>
      </c>
      <c r="C4" s="3">
        <v>13</v>
      </c>
      <c r="D4" s="6">
        <f t="shared" si="0"/>
        <v>11.7</v>
      </c>
      <c r="E4" s="7">
        <f t="shared" si="1"/>
        <v>1.3</v>
      </c>
      <c r="F4" s="7">
        <f t="shared" si="2"/>
        <v>3.9</v>
      </c>
      <c r="G4" s="7">
        <f t="shared" si="3"/>
        <v>6.5</v>
      </c>
      <c r="H4" s="4">
        <v>12</v>
      </c>
      <c r="I4" s="39">
        <v>1</v>
      </c>
      <c r="J4" s="39">
        <v>4</v>
      </c>
      <c r="K4" s="39">
        <v>7</v>
      </c>
      <c r="L4" s="39">
        <v>1</v>
      </c>
      <c r="M4" s="39">
        <v>4</v>
      </c>
      <c r="N4" s="39">
        <v>7</v>
      </c>
      <c r="O4" s="40">
        <f t="shared" si="4"/>
        <v>12</v>
      </c>
    </row>
    <row r="5" ht="15.5" spans="1:15">
      <c r="A5" s="5" t="s">
        <v>14</v>
      </c>
      <c r="B5" s="3">
        <v>33</v>
      </c>
      <c r="C5" s="3">
        <v>33</v>
      </c>
      <c r="D5" s="6">
        <f t="shared" si="0"/>
        <v>29.7</v>
      </c>
      <c r="E5" s="7">
        <f t="shared" si="1"/>
        <v>3.3</v>
      </c>
      <c r="F5" s="7">
        <f t="shared" si="2"/>
        <v>9.9</v>
      </c>
      <c r="G5" s="7">
        <f t="shared" si="3"/>
        <v>16.5</v>
      </c>
      <c r="H5" s="4">
        <v>30</v>
      </c>
      <c r="I5" s="39">
        <v>3</v>
      </c>
      <c r="J5" s="39">
        <v>10</v>
      </c>
      <c r="K5" s="41">
        <v>17</v>
      </c>
      <c r="L5" s="39">
        <v>3</v>
      </c>
      <c r="M5" s="39">
        <v>10</v>
      </c>
      <c r="N5" s="41">
        <v>17</v>
      </c>
      <c r="O5" s="40">
        <f t="shared" si="4"/>
        <v>30</v>
      </c>
    </row>
    <row r="6" ht="15.5" spans="1:16">
      <c r="A6" s="8" t="s">
        <v>15</v>
      </c>
      <c r="B6" s="3">
        <v>17</v>
      </c>
      <c r="C6" s="3">
        <v>17</v>
      </c>
      <c r="D6" s="6">
        <f t="shared" si="0"/>
        <v>15.3</v>
      </c>
      <c r="E6" s="7">
        <f t="shared" si="1"/>
        <v>1.7</v>
      </c>
      <c r="F6" s="7">
        <f t="shared" si="2"/>
        <v>5.1</v>
      </c>
      <c r="G6" s="9">
        <f t="shared" si="3"/>
        <v>8.5</v>
      </c>
      <c r="H6" s="4">
        <v>15</v>
      </c>
      <c r="I6" s="41">
        <v>2</v>
      </c>
      <c r="J6" s="41">
        <v>5</v>
      </c>
      <c r="K6" s="42">
        <v>9</v>
      </c>
      <c r="L6" s="41">
        <v>2</v>
      </c>
      <c r="M6" s="41">
        <v>5</v>
      </c>
      <c r="N6" s="42">
        <v>8</v>
      </c>
      <c r="O6" s="40">
        <f t="shared" si="4"/>
        <v>15</v>
      </c>
      <c r="P6" s="43"/>
    </row>
    <row r="7" ht="15.5" spans="1:16">
      <c r="A7" s="8" t="s">
        <v>16</v>
      </c>
      <c r="B7" s="3">
        <v>17</v>
      </c>
      <c r="C7" s="3">
        <v>17</v>
      </c>
      <c r="D7" s="6">
        <f t="shared" si="0"/>
        <v>15.3</v>
      </c>
      <c r="E7" s="7">
        <f t="shared" si="1"/>
        <v>1.7</v>
      </c>
      <c r="F7" s="7">
        <f t="shared" si="2"/>
        <v>5.1</v>
      </c>
      <c r="G7" s="9">
        <f t="shared" si="3"/>
        <v>8.5</v>
      </c>
      <c r="H7" s="4">
        <v>15</v>
      </c>
      <c r="I7" s="41">
        <v>2</v>
      </c>
      <c r="J7" s="41">
        <v>5</v>
      </c>
      <c r="K7" s="42">
        <v>9</v>
      </c>
      <c r="L7" s="41">
        <v>2</v>
      </c>
      <c r="M7" s="41">
        <v>5</v>
      </c>
      <c r="N7" s="42">
        <v>8</v>
      </c>
      <c r="O7" s="40">
        <f t="shared" si="4"/>
        <v>15</v>
      </c>
      <c r="P7" s="43"/>
    </row>
    <row r="8" ht="15.5" spans="1:16">
      <c r="A8" s="8" t="s">
        <v>17</v>
      </c>
      <c r="B8" s="3">
        <v>12</v>
      </c>
      <c r="C8" s="3">
        <v>12</v>
      </c>
      <c r="D8" s="6">
        <f t="shared" si="0"/>
        <v>10.8</v>
      </c>
      <c r="E8" s="7">
        <f t="shared" si="1"/>
        <v>1.2</v>
      </c>
      <c r="F8" s="7">
        <f t="shared" si="2"/>
        <v>3.6</v>
      </c>
      <c r="G8" s="7">
        <f t="shared" si="3"/>
        <v>6</v>
      </c>
      <c r="H8" s="4">
        <v>11</v>
      </c>
      <c r="I8" s="39">
        <v>1</v>
      </c>
      <c r="J8" s="39">
        <v>4</v>
      </c>
      <c r="K8" s="41">
        <v>6</v>
      </c>
      <c r="L8" s="39">
        <v>1</v>
      </c>
      <c r="M8" s="39">
        <v>4</v>
      </c>
      <c r="N8" s="41">
        <v>6</v>
      </c>
      <c r="O8" s="40">
        <f t="shared" si="4"/>
        <v>11</v>
      </c>
      <c r="P8" s="43"/>
    </row>
    <row r="9" ht="15.5" spans="1:15">
      <c r="A9" s="8" t="s">
        <v>18</v>
      </c>
      <c r="B9" s="10">
        <v>13</v>
      </c>
      <c r="C9" s="10">
        <v>12</v>
      </c>
      <c r="D9" s="6">
        <f t="shared" si="0"/>
        <v>10.8</v>
      </c>
      <c r="E9" s="7">
        <f t="shared" si="1"/>
        <v>1.2</v>
      </c>
      <c r="F9" s="7">
        <f t="shared" si="2"/>
        <v>3.6</v>
      </c>
      <c r="G9" s="7">
        <f t="shared" si="3"/>
        <v>6</v>
      </c>
      <c r="H9" s="4">
        <v>11</v>
      </c>
      <c r="I9" s="39">
        <v>1</v>
      </c>
      <c r="J9" s="41">
        <v>4</v>
      </c>
      <c r="K9" s="41">
        <v>6</v>
      </c>
      <c r="L9" s="39">
        <v>1</v>
      </c>
      <c r="M9" s="41">
        <v>4</v>
      </c>
      <c r="N9" s="44">
        <v>6</v>
      </c>
      <c r="O9" s="40">
        <f t="shared" si="4"/>
        <v>11</v>
      </c>
    </row>
    <row r="10" ht="15.5" spans="1:16">
      <c r="A10" s="3" t="s">
        <v>19</v>
      </c>
      <c r="B10" s="3">
        <v>9</v>
      </c>
      <c r="C10" s="11">
        <v>21</v>
      </c>
      <c r="D10" s="12">
        <f t="shared" si="0"/>
        <v>18.9</v>
      </c>
      <c r="E10" s="11">
        <f t="shared" si="1"/>
        <v>2.1</v>
      </c>
      <c r="F10" s="11">
        <f t="shared" si="2"/>
        <v>6.3</v>
      </c>
      <c r="G10" s="11">
        <f t="shared" si="3"/>
        <v>10.5</v>
      </c>
      <c r="H10" s="11">
        <v>19</v>
      </c>
      <c r="I10" s="11">
        <v>2</v>
      </c>
      <c r="J10" s="11">
        <v>6</v>
      </c>
      <c r="K10" s="12">
        <v>11</v>
      </c>
      <c r="L10" s="11">
        <v>2</v>
      </c>
      <c r="M10" s="11">
        <v>6</v>
      </c>
      <c r="N10" s="12">
        <v>11</v>
      </c>
      <c r="O10" s="45">
        <f t="shared" si="4"/>
        <v>19</v>
      </c>
      <c r="P10" s="46"/>
    </row>
    <row r="11" ht="15.5" spans="1:16">
      <c r="A11" s="8" t="s">
        <v>20</v>
      </c>
      <c r="B11" s="3">
        <v>3</v>
      </c>
      <c r="C11" s="13"/>
      <c r="D11" s="14"/>
      <c r="E11" s="13"/>
      <c r="F11" s="13"/>
      <c r="G11" s="13"/>
      <c r="H11" s="13"/>
      <c r="I11" s="13"/>
      <c r="J11" s="13"/>
      <c r="K11" s="14"/>
      <c r="L11" s="13"/>
      <c r="M11" s="13"/>
      <c r="N11" s="14"/>
      <c r="O11" s="47"/>
      <c r="P11" s="46"/>
    </row>
    <row r="12" ht="15.5" spans="1:16">
      <c r="A12" s="8" t="s">
        <v>21</v>
      </c>
      <c r="B12" s="3">
        <v>5</v>
      </c>
      <c r="C12" s="13"/>
      <c r="D12" s="14"/>
      <c r="E12" s="13"/>
      <c r="F12" s="13"/>
      <c r="G12" s="13"/>
      <c r="H12" s="13"/>
      <c r="I12" s="13"/>
      <c r="J12" s="13"/>
      <c r="K12" s="14"/>
      <c r="L12" s="13"/>
      <c r="M12" s="13"/>
      <c r="N12" s="14"/>
      <c r="O12" s="47"/>
      <c r="P12" s="46"/>
    </row>
    <row r="13" ht="15.5" spans="1:16">
      <c r="A13" s="3" t="s">
        <v>22</v>
      </c>
      <c r="B13" s="3">
        <v>4</v>
      </c>
      <c r="C13" s="15"/>
      <c r="D13" s="16"/>
      <c r="E13" s="15"/>
      <c r="F13" s="15"/>
      <c r="G13" s="15"/>
      <c r="H13" s="15"/>
      <c r="I13" s="15"/>
      <c r="J13" s="15"/>
      <c r="K13" s="16"/>
      <c r="L13" s="15"/>
      <c r="M13" s="15"/>
      <c r="N13" s="16"/>
      <c r="O13" s="48"/>
      <c r="P13" s="46"/>
    </row>
    <row r="14" ht="15.5" spans="1:16">
      <c r="A14" s="8" t="s">
        <v>23</v>
      </c>
      <c r="B14" s="3">
        <v>5</v>
      </c>
      <c r="C14" s="11">
        <v>15</v>
      </c>
      <c r="D14" s="12">
        <f t="shared" ref="D14:D25" si="5">C14*0.9</f>
        <v>13.5</v>
      </c>
      <c r="E14" s="17">
        <f t="shared" ref="E14:E25" si="6">C14*0.1</f>
        <v>1.5</v>
      </c>
      <c r="F14" s="18">
        <f t="shared" ref="F14:F25" si="7">C14*0.3</f>
        <v>4.5</v>
      </c>
      <c r="G14" s="17">
        <f t="shared" ref="G14:G25" si="8">C14*0.5</f>
        <v>7.5</v>
      </c>
      <c r="H14" s="17">
        <v>14</v>
      </c>
      <c r="I14" s="49">
        <v>2</v>
      </c>
      <c r="J14" s="18">
        <v>5</v>
      </c>
      <c r="K14" s="49">
        <v>8</v>
      </c>
      <c r="L14" s="49">
        <v>2</v>
      </c>
      <c r="M14" s="18">
        <v>4</v>
      </c>
      <c r="N14" s="49">
        <v>8</v>
      </c>
      <c r="O14" s="45">
        <f t="shared" ref="O14:O25" si="9">L14+N14+M14</f>
        <v>14</v>
      </c>
      <c r="P14" s="46"/>
    </row>
    <row r="15" ht="15.5" spans="1:16">
      <c r="A15" s="8" t="s">
        <v>24</v>
      </c>
      <c r="B15" s="3">
        <v>10</v>
      </c>
      <c r="C15" s="15"/>
      <c r="D15" s="16"/>
      <c r="E15" s="19"/>
      <c r="F15" s="20"/>
      <c r="G15" s="19"/>
      <c r="H15" s="19"/>
      <c r="I15" s="50"/>
      <c r="J15" s="20"/>
      <c r="K15" s="50"/>
      <c r="L15" s="50"/>
      <c r="M15" s="20"/>
      <c r="N15" s="50"/>
      <c r="O15" s="51"/>
      <c r="P15" s="46"/>
    </row>
    <row r="16" ht="15.5" spans="1:15">
      <c r="A16" s="21" t="s">
        <v>25</v>
      </c>
      <c r="B16" s="22">
        <v>207</v>
      </c>
      <c r="C16" s="22">
        <v>206</v>
      </c>
      <c r="D16" s="22">
        <f t="shared" si="5"/>
        <v>185.4</v>
      </c>
      <c r="E16" s="22">
        <f t="shared" si="6"/>
        <v>20.6</v>
      </c>
      <c r="F16" s="22">
        <f t="shared" si="7"/>
        <v>61.8</v>
      </c>
      <c r="G16" s="22">
        <f t="shared" si="8"/>
        <v>103</v>
      </c>
      <c r="H16" s="23">
        <v>185</v>
      </c>
      <c r="I16" s="52">
        <v>21</v>
      </c>
      <c r="J16" s="52">
        <v>62</v>
      </c>
      <c r="K16" s="52">
        <v>103</v>
      </c>
      <c r="L16" s="52">
        <v>21</v>
      </c>
      <c r="M16" s="52">
        <v>61</v>
      </c>
      <c r="N16" s="52">
        <v>104</v>
      </c>
      <c r="O16" s="53">
        <f>SUM(O2:O15)</f>
        <v>186</v>
      </c>
    </row>
    <row r="17" ht="15.5" spans="1:15">
      <c r="A17" s="24"/>
      <c r="B17" s="8"/>
      <c r="C17" s="8"/>
      <c r="D17" s="25"/>
      <c r="E17" s="26"/>
      <c r="F17" s="26"/>
      <c r="G17" s="26"/>
      <c r="H17" s="27"/>
      <c r="I17" s="39"/>
      <c r="J17" s="39"/>
      <c r="K17" s="39"/>
      <c r="L17" s="39"/>
      <c r="M17" s="39"/>
      <c r="N17" s="39"/>
      <c r="O17" s="40"/>
    </row>
    <row r="18" ht="15.5" spans="1:15">
      <c r="A18" s="8" t="s">
        <v>26</v>
      </c>
      <c r="B18" s="28">
        <v>18</v>
      </c>
      <c r="C18" s="28">
        <v>18</v>
      </c>
      <c r="D18" s="25">
        <f t="shared" si="5"/>
        <v>16.2</v>
      </c>
      <c r="E18" s="26">
        <f t="shared" si="6"/>
        <v>1.8</v>
      </c>
      <c r="F18" s="26">
        <f t="shared" si="7"/>
        <v>5.4</v>
      </c>
      <c r="G18" s="26">
        <f t="shared" si="8"/>
        <v>9</v>
      </c>
      <c r="H18" s="27">
        <v>16</v>
      </c>
      <c r="I18" s="39">
        <v>2</v>
      </c>
      <c r="J18" s="39">
        <v>5</v>
      </c>
      <c r="K18" s="39">
        <v>9</v>
      </c>
      <c r="L18" s="28">
        <v>2</v>
      </c>
      <c r="M18" s="28">
        <v>5</v>
      </c>
      <c r="N18" s="28">
        <v>9</v>
      </c>
      <c r="O18" s="40">
        <f t="shared" si="9"/>
        <v>16</v>
      </c>
    </row>
    <row r="19" ht="15.5" spans="1:15">
      <c r="A19" s="3" t="s">
        <v>27</v>
      </c>
      <c r="B19" s="28">
        <v>19</v>
      </c>
      <c r="C19" s="28">
        <v>19</v>
      </c>
      <c r="D19" s="25">
        <f t="shared" si="5"/>
        <v>17.1</v>
      </c>
      <c r="E19" s="26">
        <f t="shared" si="6"/>
        <v>1.9</v>
      </c>
      <c r="F19" s="26">
        <f t="shared" si="7"/>
        <v>5.7</v>
      </c>
      <c r="G19" s="29">
        <f t="shared" si="8"/>
        <v>9.5</v>
      </c>
      <c r="H19" s="27">
        <v>17</v>
      </c>
      <c r="I19" s="39">
        <v>2</v>
      </c>
      <c r="J19" s="39">
        <v>6</v>
      </c>
      <c r="K19" s="42">
        <v>10</v>
      </c>
      <c r="L19" s="28">
        <v>2</v>
      </c>
      <c r="M19" s="28">
        <v>6</v>
      </c>
      <c r="N19" s="54">
        <v>9</v>
      </c>
      <c r="O19" s="40">
        <f t="shared" si="9"/>
        <v>17</v>
      </c>
    </row>
    <row r="20" ht="15.5" spans="1:15">
      <c r="A20" s="8" t="s">
        <v>28</v>
      </c>
      <c r="B20" s="28">
        <v>12</v>
      </c>
      <c r="C20" s="28">
        <v>12</v>
      </c>
      <c r="D20" s="25">
        <f t="shared" si="5"/>
        <v>10.8</v>
      </c>
      <c r="E20" s="26">
        <f t="shared" si="6"/>
        <v>1.2</v>
      </c>
      <c r="F20" s="26">
        <f t="shared" si="7"/>
        <v>3.6</v>
      </c>
      <c r="G20" s="26">
        <f t="shared" si="8"/>
        <v>6</v>
      </c>
      <c r="H20" s="27">
        <v>11</v>
      </c>
      <c r="I20" s="39">
        <v>1</v>
      </c>
      <c r="J20" s="39">
        <v>4</v>
      </c>
      <c r="K20" s="39">
        <v>6</v>
      </c>
      <c r="L20" s="28">
        <v>1</v>
      </c>
      <c r="M20" s="28">
        <v>4</v>
      </c>
      <c r="N20" s="28">
        <v>6</v>
      </c>
      <c r="O20" s="40">
        <f t="shared" si="9"/>
        <v>11</v>
      </c>
    </row>
    <row r="21" ht="15.5" spans="1:15">
      <c r="A21" s="3" t="s">
        <v>29</v>
      </c>
      <c r="B21" s="28">
        <v>12</v>
      </c>
      <c r="C21" s="28">
        <v>12</v>
      </c>
      <c r="D21" s="25">
        <f t="shared" si="5"/>
        <v>10.8</v>
      </c>
      <c r="E21" s="26">
        <f t="shared" si="6"/>
        <v>1.2</v>
      </c>
      <c r="F21" s="26">
        <f t="shared" si="7"/>
        <v>3.6</v>
      </c>
      <c r="G21" s="26">
        <f t="shared" si="8"/>
        <v>6</v>
      </c>
      <c r="H21" s="27">
        <v>11</v>
      </c>
      <c r="I21" s="39">
        <v>1</v>
      </c>
      <c r="J21" s="39">
        <v>4</v>
      </c>
      <c r="K21" s="39">
        <v>6</v>
      </c>
      <c r="L21" s="28">
        <v>1</v>
      </c>
      <c r="M21" s="28">
        <v>4</v>
      </c>
      <c r="N21" s="30">
        <v>6</v>
      </c>
      <c r="O21" s="40">
        <f t="shared" si="9"/>
        <v>11</v>
      </c>
    </row>
    <row r="22" ht="15.5" spans="1:15">
      <c r="A22" s="8" t="s">
        <v>30</v>
      </c>
      <c r="B22" s="28">
        <v>11</v>
      </c>
      <c r="C22" s="28">
        <v>11</v>
      </c>
      <c r="D22" s="25">
        <f t="shared" si="5"/>
        <v>9.9</v>
      </c>
      <c r="E22" s="26">
        <f t="shared" si="6"/>
        <v>1.1</v>
      </c>
      <c r="F22" s="26">
        <f t="shared" si="7"/>
        <v>3.3</v>
      </c>
      <c r="G22" s="25">
        <f t="shared" si="8"/>
        <v>5.5</v>
      </c>
      <c r="H22" s="27">
        <v>10</v>
      </c>
      <c r="I22" s="39">
        <v>1</v>
      </c>
      <c r="J22" s="39">
        <v>3</v>
      </c>
      <c r="K22" s="39">
        <v>6</v>
      </c>
      <c r="L22" s="28">
        <v>1</v>
      </c>
      <c r="M22" s="30">
        <v>3</v>
      </c>
      <c r="N22" s="28">
        <v>6</v>
      </c>
      <c r="O22" s="40">
        <f t="shared" si="9"/>
        <v>10</v>
      </c>
    </row>
    <row r="23" ht="15.5" spans="1:15">
      <c r="A23" s="3" t="s">
        <v>31</v>
      </c>
      <c r="B23" s="28">
        <v>13</v>
      </c>
      <c r="C23" s="28">
        <v>13</v>
      </c>
      <c r="D23" s="25">
        <f t="shared" si="5"/>
        <v>11.7</v>
      </c>
      <c r="E23" s="26">
        <f t="shared" si="6"/>
        <v>1.3</v>
      </c>
      <c r="F23" s="26">
        <f t="shared" si="7"/>
        <v>3.9</v>
      </c>
      <c r="G23" s="25">
        <f t="shared" si="8"/>
        <v>6.5</v>
      </c>
      <c r="H23" s="27">
        <v>12</v>
      </c>
      <c r="I23" s="39">
        <v>1</v>
      </c>
      <c r="J23" s="39">
        <v>4</v>
      </c>
      <c r="K23" s="41">
        <v>7</v>
      </c>
      <c r="L23" s="28">
        <v>1</v>
      </c>
      <c r="M23" s="28">
        <v>4</v>
      </c>
      <c r="N23" s="55">
        <v>7</v>
      </c>
      <c r="O23" s="40">
        <f t="shared" si="9"/>
        <v>12</v>
      </c>
    </row>
    <row r="24" ht="15.5" spans="1:15">
      <c r="A24" s="8" t="s">
        <v>32</v>
      </c>
      <c r="B24" s="30">
        <v>9</v>
      </c>
      <c r="C24" s="30">
        <v>9</v>
      </c>
      <c r="D24" s="25">
        <f t="shared" si="5"/>
        <v>8.1</v>
      </c>
      <c r="E24" s="26">
        <f t="shared" si="6"/>
        <v>0.9</v>
      </c>
      <c r="F24" s="26">
        <f t="shared" si="7"/>
        <v>2.7</v>
      </c>
      <c r="G24" s="29">
        <f t="shared" si="8"/>
        <v>4.5</v>
      </c>
      <c r="H24" s="27">
        <v>8</v>
      </c>
      <c r="I24" s="39">
        <v>1</v>
      </c>
      <c r="J24" s="39">
        <v>3</v>
      </c>
      <c r="K24" s="42">
        <v>5</v>
      </c>
      <c r="L24" s="28">
        <v>1</v>
      </c>
      <c r="M24" s="28">
        <v>3</v>
      </c>
      <c r="N24" s="56">
        <v>4</v>
      </c>
      <c r="O24" s="40">
        <f t="shared" si="9"/>
        <v>8</v>
      </c>
    </row>
    <row r="25" ht="15.5" spans="1:15">
      <c r="A25" s="3" t="s">
        <v>33</v>
      </c>
      <c r="B25" s="28">
        <v>12</v>
      </c>
      <c r="C25" s="28">
        <v>12</v>
      </c>
      <c r="D25" s="25">
        <f t="shared" si="5"/>
        <v>10.8</v>
      </c>
      <c r="E25" s="26">
        <f t="shared" si="6"/>
        <v>1.2</v>
      </c>
      <c r="F25" s="26">
        <f t="shared" si="7"/>
        <v>3.6</v>
      </c>
      <c r="G25" s="26">
        <f t="shared" si="8"/>
        <v>6</v>
      </c>
      <c r="H25" s="27">
        <v>11</v>
      </c>
      <c r="I25" s="39">
        <v>1</v>
      </c>
      <c r="J25" s="39">
        <v>4</v>
      </c>
      <c r="K25" s="39">
        <v>6</v>
      </c>
      <c r="L25" s="28">
        <v>1</v>
      </c>
      <c r="M25" s="30">
        <v>4</v>
      </c>
      <c r="N25" s="30">
        <v>6</v>
      </c>
      <c r="O25" s="40">
        <f t="shared" si="9"/>
        <v>11</v>
      </c>
    </row>
    <row r="26" ht="15.5" spans="1:15">
      <c r="A26" s="31" t="s">
        <v>34</v>
      </c>
      <c r="B26" s="32">
        <v>106</v>
      </c>
      <c r="C26" s="32">
        <v>106</v>
      </c>
      <c r="D26" s="33">
        <v>95.4</v>
      </c>
      <c r="E26" s="33">
        <v>10.6</v>
      </c>
      <c r="F26" s="33">
        <v>31.8</v>
      </c>
      <c r="G26" s="31">
        <v>53</v>
      </c>
      <c r="H26" s="34">
        <v>95</v>
      </c>
      <c r="I26" s="57">
        <v>11</v>
      </c>
      <c r="J26" s="57">
        <v>32</v>
      </c>
      <c r="K26" s="57">
        <v>53</v>
      </c>
      <c r="L26" s="32">
        <v>10</v>
      </c>
      <c r="M26" s="58">
        <v>33</v>
      </c>
      <c r="N26" s="58">
        <v>53</v>
      </c>
      <c r="O26" s="59">
        <v>96</v>
      </c>
    </row>
    <row r="27" ht="15.5" spans="1:15">
      <c r="A27" s="35"/>
      <c r="B27" s="35"/>
      <c r="C27" s="35"/>
      <c r="D27" s="35"/>
      <c r="E27" s="35"/>
      <c r="F27" s="35"/>
      <c r="G27" s="35"/>
      <c r="H27" s="36"/>
      <c r="I27" s="35"/>
      <c r="J27" s="35"/>
      <c r="K27" s="35"/>
      <c r="L27" s="60"/>
      <c r="M27" s="60"/>
      <c r="N27" s="60"/>
      <c r="O27" s="35"/>
    </row>
    <row r="28" ht="15.5" spans="1:15">
      <c r="A28" s="37" t="s">
        <v>35</v>
      </c>
      <c r="B28" s="37">
        <v>313</v>
      </c>
      <c r="C28" s="37">
        <v>312</v>
      </c>
      <c r="D28" s="37">
        <f>C28*0.9</f>
        <v>280.8</v>
      </c>
      <c r="E28" s="37">
        <f>C28*0.1</f>
        <v>31.2</v>
      </c>
      <c r="F28" s="37">
        <f>C28*0.3</f>
        <v>93.6</v>
      </c>
      <c r="G28" s="37">
        <f>C28*0.5</f>
        <v>156</v>
      </c>
      <c r="H28" s="38">
        <v>282</v>
      </c>
      <c r="I28" s="61">
        <v>31</v>
      </c>
      <c r="J28" s="61">
        <v>94</v>
      </c>
      <c r="K28" s="61">
        <v>156</v>
      </c>
      <c r="L28" s="37">
        <v>31</v>
      </c>
      <c r="M28" s="37">
        <v>94</v>
      </c>
      <c r="N28" s="37">
        <v>157</v>
      </c>
      <c r="O28" s="37">
        <f>O16+O26</f>
        <v>282</v>
      </c>
    </row>
  </sheetData>
  <mergeCells count="28">
    <mergeCell ref="C10:C13"/>
    <mergeCell ref="C14:C15"/>
    <mergeCell ref="D10:D13"/>
    <mergeCell ref="D14:D15"/>
    <mergeCell ref="E10:E13"/>
    <mergeCell ref="E14:E15"/>
    <mergeCell ref="F10:F13"/>
    <mergeCell ref="F14:F15"/>
    <mergeCell ref="G10:G13"/>
    <mergeCell ref="G14:G15"/>
    <mergeCell ref="H10:H13"/>
    <mergeCell ref="H14:H15"/>
    <mergeCell ref="I10:I13"/>
    <mergeCell ref="I14:I15"/>
    <mergeCell ref="J10:J13"/>
    <mergeCell ref="J14:J15"/>
    <mergeCell ref="K10:K13"/>
    <mergeCell ref="K14:K15"/>
    <mergeCell ref="L10:L13"/>
    <mergeCell ref="L14:L15"/>
    <mergeCell ref="M10:M13"/>
    <mergeCell ref="M14:M15"/>
    <mergeCell ref="N10:N13"/>
    <mergeCell ref="N14:N15"/>
    <mergeCell ref="O10:O13"/>
    <mergeCell ref="O14:O15"/>
    <mergeCell ref="P10:P13"/>
    <mergeCell ref="P14:P15"/>
  </mergeCells>
  <pageMargins left="0.7" right="0.7" top="0.75" bottom="0.75" header="0.3" footer="0.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2020—2021奖学金（研2、3）修改版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张梅是也</cp:lastModifiedBy>
  <dcterms:created xsi:type="dcterms:W3CDTF">2015-06-05T18:17:00Z</dcterms:created>
  <dcterms:modified xsi:type="dcterms:W3CDTF">2021-10-07T01:08:33Z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83209BDCC1684136A18EDF0B2B5F103B</vt:lpwstr>
  </property>
</Properties>
</file>